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ilinskauniverzita-my.sharepoint.com/personal/adamko1_uniza_sk/Documents/ucenie/dist/"/>
    </mc:Choice>
  </mc:AlternateContent>
  <xr:revisionPtr revIDLastSave="4" documentId="8_{01B79821-DB4F-4100-A94F-BAF10C6A53CA}" xr6:coauthVersionLast="47" xr6:coauthVersionMax="47" xr10:uidLastSave="{F5CDC4B6-0754-4611-AAD3-94D1EFED68A1}"/>
  <bookViews>
    <workbookView xWindow="-108" yWindow="-108" windowWidth="23256" windowHeight="12576" tabRatio="904" xr2:uid="{9DF7EBB7-E440-4D3A-AE77-6372D357ADD9}"/>
  </bookViews>
  <sheets>
    <sheet name="Databázové funkci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6" l="1"/>
  <c r="M22" i="6"/>
  <c r="M21" i="6"/>
  <c r="B42" i="6"/>
  <c r="B31" i="6"/>
  <c r="B23" i="6"/>
  <c r="M32" i="6"/>
  <c r="M31" i="6"/>
  <c r="M30" i="6"/>
  <c r="M20" i="6"/>
  <c r="N31" i="6"/>
  <c r="N21" i="6"/>
  <c r="C23" i="6"/>
  <c r="N32" i="6"/>
  <c r="N22" i="6"/>
  <c r="N30" i="6"/>
  <c r="C31" i="6"/>
  <c r="N33" i="6"/>
  <c r="C42" i="6"/>
  <c r="N20" i="6"/>
</calcChain>
</file>

<file path=xl/sharedStrings.xml><?xml version="1.0" encoding="utf-8"?>
<sst xmlns="http://schemas.openxmlformats.org/spreadsheetml/2006/main" count="103" uniqueCount="77">
  <si>
    <t>MENO</t>
  </si>
  <si>
    <t>PRIEZVISKO</t>
  </si>
  <si>
    <t>ZNAMKA</t>
  </si>
  <si>
    <t>DAT_NAR</t>
  </si>
  <si>
    <t>MESTO</t>
  </si>
  <si>
    <t>ZVIERA</t>
  </si>
  <si>
    <t>POC_SURODENCOV</t>
  </si>
  <si>
    <t>VRECKOVE</t>
  </si>
  <si>
    <t>VYSKA</t>
  </si>
  <si>
    <t>HMOTNOST</t>
  </si>
  <si>
    <t>nemá</t>
  </si>
  <si>
    <t>had</t>
  </si>
  <si>
    <t>Milberg</t>
  </si>
  <si>
    <t>pes</t>
  </si>
  <si>
    <t>Carlo</t>
  </si>
  <si>
    <t>Margaret</t>
  </si>
  <si>
    <t>Kiesbauer</t>
  </si>
  <si>
    <t>Oxford</t>
  </si>
  <si>
    <t>rybky</t>
  </si>
  <si>
    <t>Tom</t>
  </si>
  <si>
    <t>Alber</t>
  </si>
  <si>
    <t>Lima</t>
  </si>
  <si>
    <t>Cristina</t>
  </si>
  <si>
    <t>Las Vegas</t>
  </si>
  <si>
    <t>Schneider</t>
  </si>
  <si>
    <t>Meyer</t>
  </si>
  <si>
    <t>Richard</t>
  </si>
  <si>
    <t>Neumarkt</t>
  </si>
  <si>
    <t>mačka</t>
  </si>
  <si>
    <t>Raoul</t>
  </si>
  <si>
    <t>Milan</t>
  </si>
  <si>
    <t>Whi</t>
  </si>
  <si>
    <t>Komorowska</t>
  </si>
  <si>
    <t>Henry</t>
  </si>
  <si>
    <t>Tel Aviv</t>
  </si>
  <si>
    <t>Seattle</t>
  </si>
  <si>
    <t>Joan</t>
  </si>
  <si>
    <t xml:space="preserve">(napríklad len priemerná výška psíčkarov z Oxfordu) a nepotrebujeme vidieť vyfiltrované dáta, </t>
  </si>
  <si>
    <t>tak je možné použiť databázové funkcie.</t>
  </si>
  <si>
    <t>Ak nás zaujímajú len agregované hodnoty z vyfiltrovaných dát,</t>
  </si>
  <si>
    <t>Aká je priemerná výška psíčkarov z Oxfordu?</t>
  </si>
  <si>
    <t xml:space="preserve">1. argument </t>
  </si>
  <si>
    <t xml:space="preserve">2. argument </t>
  </si>
  <si>
    <t xml:space="preserve">3. argument </t>
  </si>
  <si>
    <t>Stĺpec, v ktorom sa počíta priemer.</t>
  </si>
  <si>
    <t>Oblasť dát aj s hlavičkami (1. riadkom).</t>
  </si>
  <si>
    <t>Oblasť kritérií.</t>
  </si>
  <si>
    <t>Tri možnosti ako zadať 2. argument</t>
  </si>
  <si>
    <t>Názov hlavičky ako text.</t>
  </si>
  <si>
    <t>Poradie stĺpca zľava.</t>
  </si>
  <si>
    <t>Odkaz na hlavičku.</t>
  </si>
  <si>
    <t>Funkcia DAverage</t>
  </si>
  <si>
    <t>Priemer v danom stĺpci v riadkoch spĺňajúcich podmienky.</t>
  </si>
  <si>
    <t>Počet riadkov spĺňajúcich podmienky.</t>
  </si>
  <si>
    <t>Koľko jednotkárov a štvorkárov je ťažších ako 77kg?</t>
  </si>
  <si>
    <t>&gt;77</t>
  </si>
  <si>
    <t>Funkcia DCount, DCountA</t>
  </si>
  <si>
    <t>Súčet v danom stĺpci v riadkoch spĺňajúcich podmienky.</t>
  </si>
  <si>
    <t>k*</t>
  </si>
  <si>
    <t>Aké je spoločné vreckové jednotkárov, ktorých priezvisko začína alebo končí písmenom "K"?</t>
  </si>
  <si>
    <t>*k</t>
  </si>
  <si>
    <t>Halák</t>
  </si>
  <si>
    <t>Akú hmotnosť má najťažší jednotkár z výškou 165 až 175cm včítane?</t>
  </si>
  <si>
    <t>&gt;=165</t>
  </si>
  <si>
    <t>&lt;=175</t>
  </si>
  <si>
    <t>Funkcia DMax</t>
  </si>
  <si>
    <t>Priezvisko jedného jednotkára narodeného v niektorý z dátumov.</t>
  </si>
  <si>
    <t>Vráti hodnotu v danom stĺpci z riadku spĺňajúceho podmienky.</t>
  </si>
  <si>
    <t>Ak kritéria splní viac riadkov, vypíše chybu:</t>
  </si>
  <si>
    <t>Ak riadky počítame v stĺpci známka.</t>
  </si>
  <si>
    <t>Ak riadky počítame v stĺpci priezvisko.</t>
  </si>
  <si>
    <t>Ak riadky počítame v stĺpci priezvisko a použijeme DCountA.</t>
  </si>
  <si>
    <t>Ak kritéria nesplní ani jeden riadok, vypíše chybu:</t>
  </si>
  <si>
    <t>Funkcia DSum</t>
  </si>
  <si>
    <t>Funkcia DGet</t>
  </si>
  <si>
    <t>Prázdne bunky sa nepočítajú.</t>
  </si>
  <si>
    <t>ver. 11.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</si>
</sst>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2" fillId="0" borderId="0" xfId="0" applyNumberFormat="1" applyFont="1"/>
    <xf numFmtId="1" fontId="0" fillId="0" borderId="0" xfId="0" applyNumberFormat="1"/>
    <xf numFmtId="14" fontId="0" fillId="0" borderId="0" xfId="0" applyNumberFormat="1"/>
    <xf numFmtId="1" fontId="3" fillId="0" borderId="0" xfId="0" applyNumberFormat="1" applyFont="1"/>
    <xf numFmtId="0" fontId="1" fillId="0" borderId="0" xfId="0" applyFont="1"/>
    <xf numFmtId="0" fontId="0" fillId="0" borderId="4" xfId="0" applyBorder="1"/>
    <xf numFmtId="0" fontId="0" fillId="0" borderId="6" xfId="0" applyBorder="1"/>
    <xf numFmtId="1" fontId="0" fillId="0" borderId="3" xfId="0" applyNumberFormat="1" applyBorder="1"/>
    <xf numFmtId="1" fontId="2" fillId="0" borderId="10" xfId="0" applyNumberFormat="1" applyFont="1" applyBorder="1"/>
    <xf numFmtId="1" fontId="0" fillId="0" borderId="12" xfId="0" applyNumberFormat="1" applyBorder="1"/>
    <xf numFmtId="0" fontId="0" fillId="0" borderId="9" xfId="0" applyBorder="1"/>
    <xf numFmtId="0" fontId="0" fillId="0" borderId="15" xfId="0" applyBorder="1"/>
    <xf numFmtId="0" fontId="0" fillId="0" borderId="11" xfId="0" applyBorder="1"/>
    <xf numFmtId="1" fontId="0" fillId="0" borderId="13" xfId="0" applyNumberFormat="1" applyBorder="1"/>
    <xf numFmtId="0" fontId="0" fillId="0" borderId="12" xfId="0" applyBorder="1"/>
    <xf numFmtId="1" fontId="2" fillId="0" borderId="14" xfId="0" applyNumberFormat="1" applyFont="1" applyBorder="1"/>
    <xf numFmtId="0" fontId="1" fillId="0" borderId="10" xfId="0" applyFont="1" applyBorder="1"/>
    <xf numFmtId="1" fontId="0" fillId="0" borderId="16" xfId="0" applyNumberFormat="1" applyBorder="1"/>
    <xf numFmtId="1" fontId="2" fillId="0" borderId="17" xfId="0" applyNumberFormat="1" applyFont="1" applyBorder="1"/>
    <xf numFmtId="1" fontId="0" fillId="0" borderId="18" xfId="0" applyNumberFormat="1" applyBorder="1"/>
    <xf numFmtId="0" fontId="0" fillId="0" borderId="3" xfId="0" applyBorder="1"/>
    <xf numFmtId="0" fontId="1" fillId="0" borderId="5" xfId="0" applyFont="1" applyBorder="1"/>
    <xf numFmtId="0" fontId="1" fillId="0" borderId="3" xfId="0" applyFont="1" applyBorder="1"/>
    <xf numFmtId="0" fontId="0" fillId="0" borderId="8" xfId="0" applyBorder="1"/>
    <xf numFmtId="14" fontId="0" fillId="0" borderId="13" xfId="0" applyNumberFormat="1" applyBorder="1"/>
    <xf numFmtId="14" fontId="0" fillId="0" borderId="12" xfId="0" applyNumberFormat="1" applyBorder="1"/>
    <xf numFmtId="0" fontId="0" fillId="0" borderId="2" xfId="0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2" xfId="0" applyNumberFormat="1" applyBorder="1"/>
    <xf numFmtId="0" fontId="0" fillId="0" borderId="7" xfId="0" applyBorder="1"/>
    <xf numFmtId="0" fontId="0" fillId="0" borderId="3" xfId="0" applyBorder="1"/>
    <xf numFmtId="0" fontId="0" fillId="0" borderId="0" xfId="0"/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/>
    <xf numFmtId="0" fontId="0" fillId="0" borderId="2" xfId="0" applyBorder="1"/>
    <xf numFmtId="0" fontId="1" fillId="0" borderId="1" xfId="0" applyFont="1" applyBorder="1"/>
    <xf numFmtId="0" fontId="1" fillId="0" borderId="7" xfId="0" applyFont="1" applyBorder="1"/>
    <xf numFmtId="0" fontId="0" fillId="0" borderId="4" xfId="0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1" fillId="2" borderId="6" xfId="0" applyFont="1" applyFill="1" applyBorder="1"/>
    <xf numFmtId="0" fontId="0" fillId="0" borderId="1" xfId="0" applyBorder="1"/>
    <xf numFmtId="0" fontId="1" fillId="0" borderId="0" xfId="0" applyFont="1"/>
    <xf numFmtId="0" fontId="0" fillId="0" borderId="14" xfId="0" applyBorder="1"/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0" fillId="0" borderId="12" xfId="0" applyBorder="1"/>
    <xf numFmtId="0" fontId="1" fillId="2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51E3-E6D9-4DC4-B195-1000B660A8D4}">
  <dimension ref="A1:W49"/>
  <sheetViews>
    <sheetView tabSelected="1" zoomScale="115" zoomScaleNormal="115" workbookViewId="0"/>
  </sheetViews>
  <sheetFormatPr defaultRowHeight="14.4" x14ac:dyDescent="0.3"/>
  <cols>
    <col min="2" max="2" width="12.44140625" bestFit="1" customWidth="1"/>
    <col min="3" max="3" width="11" customWidth="1"/>
    <col min="4" max="4" width="11.109375" bestFit="1" customWidth="1"/>
    <col min="5" max="5" width="9.88671875" bestFit="1" customWidth="1"/>
    <col min="6" max="6" width="7.5546875" bestFit="1" customWidth="1"/>
    <col min="7" max="7" width="10" customWidth="1"/>
    <col min="8" max="8" width="11.109375" bestFit="1" customWidth="1"/>
    <col min="9" max="9" width="7.33203125" bestFit="1" customWidth="1"/>
    <col min="10" max="10" width="12" bestFit="1" customWidth="1"/>
    <col min="11" max="11" width="5.44140625" customWidth="1"/>
    <col min="12" max="12" width="4" customWidth="1"/>
    <col min="13" max="13" width="16.109375" customWidth="1"/>
    <col min="14" max="14" width="12" bestFit="1" customWidth="1"/>
    <col min="19" max="19" width="22.5546875" bestFit="1" customWidth="1"/>
  </cols>
  <sheetData>
    <row r="1" spans="1:23" ht="1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M1" s="1" t="s">
        <v>76</v>
      </c>
    </row>
    <row r="2" spans="1:23" x14ac:dyDescent="0.3">
      <c r="A2" s="2" t="s">
        <v>36</v>
      </c>
      <c r="B2" s="2" t="s">
        <v>12</v>
      </c>
      <c r="C2" s="2">
        <v>1</v>
      </c>
      <c r="D2" s="3">
        <v>29802</v>
      </c>
      <c r="E2" s="2" t="s">
        <v>35</v>
      </c>
      <c r="F2" s="2" t="s">
        <v>11</v>
      </c>
      <c r="G2" s="2">
        <v>2</v>
      </c>
      <c r="H2" s="2">
        <v>19</v>
      </c>
      <c r="I2" s="2">
        <v>165</v>
      </c>
      <c r="J2" s="2">
        <v>57</v>
      </c>
      <c r="M2" s="45" t="s">
        <v>39</v>
      </c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1:23" x14ac:dyDescent="0.3">
      <c r="A3" s="2" t="s">
        <v>15</v>
      </c>
      <c r="B3" s="2" t="s">
        <v>16</v>
      </c>
      <c r="C3" s="2">
        <v>1</v>
      </c>
      <c r="D3" s="3">
        <v>29447</v>
      </c>
      <c r="E3" s="2" t="s">
        <v>17</v>
      </c>
      <c r="F3" s="2" t="s">
        <v>13</v>
      </c>
      <c r="G3" s="2">
        <v>2</v>
      </c>
      <c r="H3" s="2">
        <v>1798</v>
      </c>
      <c r="I3" s="2">
        <v>170</v>
      </c>
      <c r="J3" s="2">
        <v>61</v>
      </c>
      <c r="M3" s="48" t="s">
        <v>37</v>
      </c>
      <c r="N3" s="60"/>
      <c r="O3" s="60"/>
      <c r="P3" s="60"/>
      <c r="Q3" s="60"/>
      <c r="R3" s="60"/>
      <c r="S3" s="60"/>
      <c r="T3" s="60"/>
      <c r="U3" s="60"/>
      <c r="V3" s="60"/>
      <c r="W3" s="49"/>
    </row>
    <row r="4" spans="1:23" ht="15" thickBot="1" x14ac:dyDescent="0.35">
      <c r="A4" s="2" t="s">
        <v>26</v>
      </c>
      <c r="B4" s="2" t="s">
        <v>16</v>
      </c>
      <c r="C4" s="2">
        <v>1</v>
      </c>
      <c r="D4" s="3">
        <v>29932</v>
      </c>
      <c r="E4" s="2" t="s">
        <v>27</v>
      </c>
      <c r="F4" s="2" t="s">
        <v>28</v>
      </c>
      <c r="G4" s="2">
        <v>4</v>
      </c>
      <c r="H4" s="2">
        <v>1878</v>
      </c>
      <c r="I4" s="2">
        <v>193</v>
      </c>
      <c r="J4" s="2">
        <v>61</v>
      </c>
      <c r="M4" s="50" t="s">
        <v>38</v>
      </c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x14ac:dyDescent="0.3">
      <c r="A5" s="2" t="s">
        <v>22</v>
      </c>
      <c r="B5" s="2" t="s">
        <v>20</v>
      </c>
      <c r="C5" s="2">
        <v>1</v>
      </c>
      <c r="D5" s="3">
        <v>30417</v>
      </c>
      <c r="E5" s="2" t="s">
        <v>23</v>
      </c>
      <c r="F5" s="2" t="s">
        <v>11</v>
      </c>
      <c r="G5" s="2">
        <v>4</v>
      </c>
      <c r="H5" s="2">
        <v>352</v>
      </c>
      <c r="I5" s="2">
        <v>162</v>
      </c>
      <c r="J5" s="2">
        <v>64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x14ac:dyDescent="0.3">
      <c r="A6" s="2" t="s">
        <v>14</v>
      </c>
      <c r="B6" s="2" t="s">
        <v>25</v>
      </c>
      <c r="C6" s="2">
        <v>1</v>
      </c>
      <c r="D6" s="3">
        <v>30155</v>
      </c>
      <c r="E6" s="2" t="s">
        <v>17</v>
      </c>
      <c r="F6" s="2" t="s">
        <v>13</v>
      </c>
      <c r="G6" s="2">
        <v>4</v>
      </c>
      <c r="H6" s="2">
        <v>1214</v>
      </c>
      <c r="I6" s="2">
        <v>172</v>
      </c>
      <c r="J6" s="2">
        <v>70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x14ac:dyDescent="0.3">
      <c r="A7" s="2" t="s">
        <v>29</v>
      </c>
      <c r="B7" s="2" t="s">
        <v>24</v>
      </c>
      <c r="C7" s="2">
        <v>1</v>
      </c>
      <c r="D7" s="3">
        <v>30998</v>
      </c>
      <c r="E7" s="2" t="s">
        <v>30</v>
      </c>
      <c r="F7" s="2" t="s">
        <v>18</v>
      </c>
      <c r="G7" s="2">
        <v>2</v>
      </c>
      <c r="H7" s="2">
        <v>1957</v>
      </c>
      <c r="I7" s="2">
        <v>151</v>
      </c>
      <c r="J7" s="2">
        <v>72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x14ac:dyDescent="0.3">
      <c r="A8" s="2" t="s">
        <v>19</v>
      </c>
      <c r="B8" s="2" t="s">
        <v>20</v>
      </c>
      <c r="C8" s="2">
        <v>1</v>
      </c>
      <c r="D8" s="3">
        <v>29592</v>
      </c>
      <c r="E8" s="2" t="s">
        <v>21</v>
      </c>
      <c r="F8" s="2" t="s">
        <v>13</v>
      </c>
      <c r="G8" s="2">
        <v>2</v>
      </c>
      <c r="H8" s="2">
        <v>6</v>
      </c>
      <c r="I8" s="2">
        <v>160</v>
      </c>
      <c r="J8" s="2">
        <v>90</v>
      </c>
    </row>
    <row r="9" spans="1:23" x14ac:dyDescent="0.3">
      <c r="A9" s="2"/>
      <c r="B9" s="2" t="s">
        <v>16</v>
      </c>
      <c r="C9" s="2">
        <v>1</v>
      </c>
      <c r="D9" s="3">
        <v>29993</v>
      </c>
      <c r="E9" s="2" t="s">
        <v>17</v>
      </c>
      <c r="F9" s="2" t="s">
        <v>10</v>
      </c>
      <c r="G9" s="2">
        <v>2</v>
      </c>
      <c r="H9" s="2">
        <v>555</v>
      </c>
      <c r="I9" s="2">
        <v>187</v>
      </c>
      <c r="J9" s="2">
        <v>90</v>
      </c>
      <c r="M9" s="54" t="s">
        <v>51</v>
      </c>
      <c r="N9" s="54"/>
      <c r="O9" s="33" t="s">
        <v>52</v>
      </c>
      <c r="P9" s="33"/>
      <c r="Q9" s="33"/>
      <c r="R9" s="33"/>
      <c r="S9" s="33"/>
      <c r="T9" s="33"/>
    </row>
    <row r="10" spans="1:23" x14ac:dyDescent="0.3">
      <c r="A10" s="2" t="s">
        <v>31</v>
      </c>
      <c r="B10" s="2" t="s">
        <v>32</v>
      </c>
      <c r="C10" s="2">
        <v>1</v>
      </c>
      <c r="D10" s="3">
        <v>29346</v>
      </c>
      <c r="E10" s="2" t="s">
        <v>30</v>
      </c>
      <c r="F10" s="2" t="s">
        <v>18</v>
      </c>
      <c r="G10" s="2">
        <v>3</v>
      </c>
      <c r="H10" s="2">
        <v>540</v>
      </c>
      <c r="I10" s="2">
        <v>162</v>
      </c>
      <c r="J10" s="2">
        <v>95</v>
      </c>
      <c r="M10" s="11" t="s">
        <v>41</v>
      </c>
      <c r="N10" s="55" t="s">
        <v>45</v>
      </c>
      <c r="O10" s="55"/>
      <c r="P10" s="55"/>
      <c r="Q10" s="55"/>
      <c r="R10" s="56"/>
    </row>
    <row r="11" spans="1:23" x14ac:dyDescent="0.3">
      <c r="A11" s="2" t="s">
        <v>33</v>
      </c>
      <c r="B11" s="2" t="s">
        <v>61</v>
      </c>
      <c r="C11" s="2">
        <v>1</v>
      </c>
      <c r="D11" s="3">
        <v>29804</v>
      </c>
      <c r="E11" s="2" t="s">
        <v>34</v>
      </c>
      <c r="F11" s="2" t="s">
        <v>11</v>
      </c>
      <c r="G11" s="2">
        <v>2</v>
      </c>
      <c r="H11" s="2">
        <v>-4000</v>
      </c>
      <c r="I11" s="2">
        <v>199</v>
      </c>
      <c r="J11" s="2">
        <v>101</v>
      </c>
      <c r="M11" s="12" t="s">
        <v>42</v>
      </c>
      <c r="N11" s="33" t="s">
        <v>44</v>
      </c>
      <c r="O11" s="33"/>
      <c r="P11" s="33"/>
      <c r="Q11" s="33"/>
      <c r="R11" s="57"/>
    </row>
    <row r="12" spans="1:23" x14ac:dyDescent="0.3">
      <c r="M12" s="13" t="s">
        <v>43</v>
      </c>
      <c r="N12" s="58" t="s">
        <v>46</v>
      </c>
      <c r="O12" s="58"/>
      <c r="P12" s="58"/>
      <c r="Q12" s="58"/>
      <c r="R12" s="59"/>
    </row>
    <row r="15" spans="1:23" ht="15" thickBot="1" x14ac:dyDescent="0.35"/>
    <row r="16" spans="1:23" ht="15" thickBot="1" x14ac:dyDescent="0.35">
      <c r="M16" s="53" t="s">
        <v>40</v>
      </c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x14ac:dyDescent="0.3">
      <c r="B17" s="42" t="s">
        <v>73</v>
      </c>
      <c r="C17" s="43"/>
      <c r="D17" s="40" t="s">
        <v>57</v>
      </c>
      <c r="E17" s="40"/>
      <c r="F17" s="40"/>
      <c r="G17" s="40"/>
      <c r="H17" s="40"/>
      <c r="I17" s="40"/>
      <c r="J17" s="27"/>
      <c r="M17" s="19" t="s">
        <v>4</v>
      </c>
      <c r="N17" s="9" t="s">
        <v>5</v>
      </c>
      <c r="W17" s="6"/>
    </row>
    <row r="18" spans="1:23" x14ac:dyDescent="0.3">
      <c r="A18" s="2"/>
      <c r="B18" s="32" t="s">
        <v>59</v>
      </c>
      <c r="C18" s="33"/>
      <c r="D18" s="33"/>
      <c r="E18" s="33"/>
      <c r="F18" s="33"/>
      <c r="G18" s="33"/>
      <c r="H18" s="33"/>
      <c r="I18" s="33"/>
      <c r="J18" s="44"/>
      <c r="M18" s="20" t="s">
        <v>17</v>
      </c>
      <c r="N18" s="10" t="s">
        <v>13</v>
      </c>
      <c r="W18" s="6"/>
    </row>
    <row r="19" spans="1:23" x14ac:dyDescent="0.3">
      <c r="A19" s="2"/>
      <c r="B19" s="19" t="s">
        <v>1</v>
      </c>
      <c r="C19" s="9" t="s">
        <v>2</v>
      </c>
      <c r="J19" s="28"/>
      <c r="M19" s="21"/>
      <c r="N19" s="33" t="s">
        <v>47</v>
      </c>
      <c r="O19" s="33"/>
      <c r="P19" s="33"/>
      <c r="Q19" s="33"/>
      <c r="R19" s="33"/>
      <c r="W19" s="6"/>
    </row>
    <row r="20" spans="1:23" x14ac:dyDescent="0.3">
      <c r="A20" s="2"/>
      <c r="B20" s="8" t="s">
        <v>58</v>
      </c>
      <c r="C20" s="14">
        <v>1</v>
      </c>
      <c r="J20" s="28"/>
      <c r="M20" s="23">
        <f>DAVERAGE(A1:J11,"vyska",M17:N18)</f>
        <v>171</v>
      </c>
      <c r="N20" s="38" t="str">
        <f ca="1">_xlfn.FORMULATEXT(M20)</f>
        <v>=DAVERAGE(A1:J11;"vyska";M17:N18)</v>
      </c>
      <c r="O20" s="38"/>
      <c r="P20" s="38"/>
      <c r="Q20" s="38"/>
      <c r="R20" s="38"/>
      <c r="S20" t="s">
        <v>48</v>
      </c>
      <c r="W20" s="6"/>
    </row>
    <row r="21" spans="1:23" x14ac:dyDescent="0.3">
      <c r="A21" s="2"/>
      <c r="B21" s="20" t="s">
        <v>60</v>
      </c>
      <c r="C21" s="15">
        <v>1</v>
      </c>
      <c r="J21" s="28"/>
      <c r="M21" s="23">
        <f>DAVERAGE(A1:J11,9,M17:N18)</f>
        <v>171</v>
      </c>
      <c r="N21" s="38" t="str">
        <f t="shared" ref="N21:N22" ca="1" si="0">_xlfn.FORMULATEXT(M21)</f>
        <v>=DAVERAGE(A1:J11;9;M17:N18)</v>
      </c>
      <c r="O21" s="38"/>
      <c r="P21" s="38"/>
      <c r="Q21" s="38"/>
      <c r="R21" s="38"/>
      <c r="S21" t="s">
        <v>49</v>
      </c>
      <c r="W21" s="6"/>
    </row>
    <row r="22" spans="1:23" ht="15" thickBot="1" x14ac:dyDescent="0.35">
      <c r="A22" s="2"/>
      <c r="B22" s="21"/>
      <c r="J22" s="28"/>
      <c r="M22" s="22">
        <f>DAVERAGE(A1:J11,I1,M17:N18)</f>
        <v>171</v>
      </c>
      <c r="N22" s="39" t="str">
        <f t="shared" ca="1" si="0"/>
        <v>=DAVERAGE(A1:J11;I1;M17:N18)</v>
      </c>
      <c r="O22" s="39"/>
      <c r="P22" s="39"/>
      <c r="Q22" s="39"/>
      <c r="R22" s="39"/>
      <c r="S22" s="24" t="s">
        <v>50</v>
      </c>
      <c r="T22" s="24"/>
      <c r="U22" s="24"/>
      <c r="V22" s="24"/>
      <c r="W22" s="7"/>
    </row>
    <row r="23" spans="1:23" ht="15" thickBot="1" x14ac:dyDescent="0.35">
      <c r="A23" s="2"/>
      <c r="B23" s="22">
        <f>DSUM(A1:J11,H1,B19:C21)</f>
        <v>771</v>
      </c>
      <c r="C23" s="39" t="str">
        <f ca="1">_xlfn.FORMULATEXT(B23)</f>
        <v>=DSUM(A1:J11;H1;B19:C21)</v>
      </c>
      <c r="D23" s="39"/>
      <c r="E23" s="39"/>
      <c r="F23" s="39"/>
      <c r="G23" s="39"/>
      <c r="H23" s="39"/>
      <c r="I23" s="24"/>
      <c r="J23" s="29"/>
    </row>
    <row r="24" spans="1:23" x14ac:dyDescent="0.3">
      <c r="A24" s="2"/>
      <c r="C24" s="38"/>
      <c r="D24" s="38"/>
      <c r="E24" s="38"/>
      <c r="F24" s="38"/>
      <c r="G24" s="38"/>
      <c r="H24" s="38"/>
      <c r="J24" s="2"/>
      <c r="M24" s="42" t="s">
        <v>56</v>
      </c>
      <c r="N24" s="43"/>
      <c r="O24" s="40" t="s">
        <v>53</v>
      </c>
      <c r="P24" s="40"/>
      <c r="Q24" s="40"/>
      <c r="R24" s="40"/>
      <c r="S24" s="40"/>
      <c r="T24" s="40"/>
      <c r="U24" s="31"/>
      <c r="V24" s="31"/>
      <c r="W24" s="27"/>
    </row>
    <row r="25" spans="1:23" ht="15" thickBot="1" x14ac:dyDescent="0.35">
      <c r="A25" s="2"/>
      <c r="C25" s="38"/>
      <c r="D25" s="38"/>
      <c r="E25" s="38"/>
      <c r="F25" s="38"/>
      <c r="G25" s="38"/>
      <c r="H25" s="38"/>
      <c r="J25" s="2"/>
      <c r="M25" s="32" t="s">
        <v>54</v>
      </c>
      <c r="N25" s="33"/>
      <c r="O25" s="33"/>
      <c r="P25" s="33"/>
      <c r="Q25" s="33"/>
      <c r="R25" s="33"/>
      <c r="W25" s="6"/>
    </row>
    <row r="26" spans="1:23" x14ac:dyDescent="0.3">
      <c r="A26" s="2"/>
      <c r="B26" s="42" t="s">
        <v>65</v>
      </c>
      <c r="C26" s="43"/>
      <c r="D26" s="40" t="s">
        <v>57</v>
      </c>
      <c r="E26" s="40"/>
      <c r="F26" s="40"/>
      <c r="G26" s="40"/>
      <c r="H26" s="40"/>
      <c r="I26" s="40"/>
      <c r="J26" s="30"/>
      <c r="M26" s="19" t="s">
        <v>2</v>
      </c>
      <c r="N26" s="9" t="s">
        <v>9</v>
      </c>
      <c r="W26" s="6"/>
    </row>
    <row r="27" spans="1:23" x14ac:dyDescent="0.3">
      <c r="A27" s="2"/>
      <c r="B27" s="32" t="s">
        <v>62</v>
      </c>
      <c r="C27" s="33"/>
      <c r="D27" s="33"/>
      <c r="E27" s="33"/>
      <c r="F27" s="33"/>
      <c r="G27" s="33"/>
      <c r="H27" s="33"/>
      <c r="I27" s="33"/>
      <c r="J27" s="44"/>
      <c r="M27" s="8">
        <v>1</v>
      </c>
      <c r="N27" s="14" t="s">
        <v>55</v>
      </c>
      <c r="W27" s="6"/>
    </row>
    <row r="28" spans="1:23" x14ac:dyDescent="0.3">
      <c r="A28" s="2"/>
      <c r="B28" s="19" t="s">
        <v>2</v>
      </c>
      <c r="C28" s="16" t="s">
        <v>8</v>
      </c>
      <c r="D28" s="17" t="s">
        <v>8</v>
      </c>
      <c r="J28" s="28"/>
      <c r="M28" s="20">
        <v>4</v>
      </c>
      <c r="N28" s="15" t="s">
        <v>55</v>
      </c>
      <c r="W28" s="6"/>
    </row>
    <row r="29" spans="1:23" x14ac:dyDescent="0.3">
      <c r="A29" s="2"/>
      <c r="B29" s="20">
        <v>1</v>
      </c>
      <c r="C29" s="18" t="s">
        <v>63</v>
      </c>
      <c r="D29" s="15" t="s">
        <v>64</v>
      </c>
      <c r="J29" s="28"/>
      <c r="M29" s="21"/>
      <c r="W29" s="6"/>
    </row>
    <row r="30" spans="1:23" x14ac:dyDescent="0.3">
      <c r="A30" s="2"/>
      <c r="B30" s="21"/>
      <c r="J30" s="28"/>
      <c r="M30" s="23">
        <f>DCOUNT(A1:J11,C1,M26:N28)</f>
        <v>4</v>
      </c>
      <c r="N30" s="38" t="str">
        <f ca="1">_xlfn.FORMULATEXT(M30)</f>
        <v>=DCOUNT(A1:J11;C1;M26:N28)</v>
      </c>
      <c r="O30" s="38"/>
      <c r="P30" s="38"/>
      <c r="Q30" s="38"/>
      <c r="R30" s="38" t="s">
        <v>69</v>
      </c>
      <c r="S30" s="38"/>
      <c r="T30" s="38"/>
      <c r="U30" s="38"/>
      <c r="V30" s="38"/>
      <c r="W30" s="6"/>
    </row>
    <row r="31" spans="1:23" ht="15" thickBot="1" x14ac:dyDescent="0.35">
      <c r="A31" s="2"/>
      <c r="B31" s="22">
        <f>DMAX(A1:J11,J1,B28:D29)</f>
        <v>70</v>
      </c>
      <c r="C31" s="39" t="str">
        <f ca="1">_xlfn.FORMULATEXT(B31)</f>
        <v>=DMAX(A1:J11;J1;B28:D29)</v>
      </c>
      <c r="D31" s="39"/>
      <c r="E31" s="39"/>
      <c r="F31" s="39"/>
      <c r="G31" s="39"/>
      <c r="H31" s="39"/>
      <c r="I31" s="24"/>
      <c r="J31" s="29"/>
      <c r="M31" s="23">
        <f>DCOUNT(A1:J11,B1,M26:N28)</f>
        <v>0</v>
      </c>
      <c r="N31" s="38" t="str">
        <f ca="1">_xlfn.FORMULATEXT(M31)</f>
        <v>=DCOUNT(A1:J11;B1;M26:N28)</v>
      </c>
      <c r="O31" s="38"/>
      <c r="P31" s="38"/>
      <c r="Q31" s="38"/>
      <c r="R31" s="38" t="s">
        <v>70</v>
      </c>
      <c r="S31" s="38"/>
      <c r="T31" s="38"/>
      <c r="U31" s="38"/>
      <c r="V31" s="38"/>
      <c r="W31" s="6"/>
    </row>
    <row r="32" spans="1:23" x14ac:dyDescent="0.3">
      <c r="A32" s="2"/>
      <c r="B32" s="2"/>
      <c r="C32" s="2"/>
      <c r="D32" s="3"/>
      <c r="E32" s="2"/>
      <c r="F32" s="2"/>
      <c r="G32" s="2"/>
      <c r="H32" s="2"/>
      <c r="I32" s="2"/>
      <c r="J32" s="2"/>
      <c r="M32" s="23">
        <f>DCOUNTA(A1:J11,B1,M26:N28)</f>
        <v>4</v>
      </c>
      <c r="N32" s="38" t="str">
        <f ca="1">_xlfn.FORMULATEXT(M32)</f>
        <v>=DCOUNTA(A1:J11;B1;M26:N28)</v>
      </c>
      <c r="O32" s="38"/>
      <c r="P32" s="38"/>
      <c r="Q32" s="38"/>
      <c r="R32" s="38" t="s">
        <v>71</v>
      </c>
      <c r="S32" s="38"/>
      <c r="T32" s="38"/>
      <c r="U32" s="38"/>
      <c r="V32" s="38"/>
      <c r="W32" s="6"/>
    </row>
    <row r="33" spans="1:23" ht="15" thickBot="1" x14ac:dyDescent="0.35">
      <c r="A33" s="2"/>
      <c r="B33" s="2"/>
      <c r="C33" s="2"/>
      <c r="D33" s="3"/>
      <c r="E33" s="2"/>
      <c r="F33" s="2"/>
      <c r="G33" s="2"/>
      <c r="H33" s="2"/>
      <c r="I33" s="2"/>
      <c r="J33" s="2"/>
      <c r="M33" s="22">
        <f>DCOUNTA(A1:J11,A1,M26:N28)</f>
        <v>3</v>
      </c>
      <c r="N33" s="39" t="str">
        <f ca="1">_xlfn.FORMULATEXT(M33)</f>
        <v>=DCOUNTA(A1:J11;A1;M26:N28)</v>
      </c>
      <c r="O33" s="39"/>
      <c r="P33" s="39"/>
      <c r="Q33" s="39"/>
      <c r="R33" s="39" t="s">
        <v>75</v>
      </c>
      <c r="S33" s="39"/>
      <c r="T33" s="39"/>
      <c r="U33" s="39"/>
      <c r="V33" s="39"/>
      <c r="W33" s="7"/>
    </row>
    <row r="34" spans="1:23" ht="15" thickBot="1" x14ac:dyDescent="0.35">
      <c r="A34" s="2"/>
      <c r="B34" s="2"/>
      <c r="C34" s="2"/>
      <c r="D34" s="3"/>
      <c r="E34" s="2"/>
      <c r="F34" s="2"/>
      <c r="G34" s="2"/>
      <c r="H34" s="2"/>
      <c r="I34" s="2"/>
      <c r="J34" s="2"/>
    </row>
    <row r="35" spans="1:23" x14ac:dyDescent="0.3">
      <c r="A35" s="2"/>
      <c r="B35" s="42" t="s">
        <v>74</v>
      </c>
      <c r="C35" s="43"/>
      <c r="D35" s="40" t="s">
        <v>67</v>
      </c>
      <c r="E35" s="40"/>
      <c r="F35" s="40"/>
      <c r="G35" s="40"/>
      <c r="H35" s="40"/>
      <c r="I35" s="40"/>
      <c r="J35" s="41"/>
    </row>
    <row r="36" spans="1:23" x14ac:dyDescent="0.3">
      <c r="A36" s="2"/>
      <c r="B36" s="32" t="s">
        <v>66</v>
      </c>
      <c r="C36" s="33"/>
      <c r="D36" s="33"/>
      <c r="E36" s="33"/>
      <c r="F36" s="33"/>
      <c r="G36" s="33"/>
      <c r="H36" s="33"/>
      <c r="J36" s="28"/>
    </row>
    <row r="37" spans="1:23" ht="15" thickBot="1" x14ac:dyDescent="0.35">
      <c r="A37" s="2"/>
      <c r="B37" s="19" t="s">
        <v>2</v>
      </c>
      <c r="C37" s="9" t="s">
        <v>3</v>
      </c>
      <c r="D37" s="5"/>
      <c r="J37" s="28"/>
    </row>
    <row r="38" spans="1:23" ht="15" thickBot="1" x14ac:dyDescent="0.35">
      <c r="A38" s="2"/>
      <c r="B38" s="8">
        <v>1</v>
      </c>
      <c r="C38" s="25">
        <v>29346</v>
      </c>
      <c r="D38" s="36" t="s">
        <v>68</v>
      </c>
      <c r="E38" s="37"/>
      <c r="F38" s="37"/>
      <c r="G38" s="37"/>
      <c r="H38" s="37"/>
      <c r="I38" s="34" t="e">
        <v>#NUM!</v>
      </c>
      <c r="J38" s="35"/>
    </row>
    <row r="39" spans="1:23" ht="15" thickBot="1" x14ac:dyDescent="0.35">
      <c r="A39" s="2"/>
      <c r="B39" s="8">
        <v>1</v>
      </c>
      <c r="C39" s="25">
        <v>30998</v>
      </c>
      <c r="D39" s="36" t="s">
        <v>72</v>
      </c>
      <c r="E39" s="37"/>
      <c r="F39" s="37"/>
      <c r="G39" s="37"/>
      <c r="H39" s="37"/>
      <c r="I39" s="34" t="e">
        <v>#VALUE!</v>
      </c>
      <c r="J39" s="35"/>
    </row>
    <row r="40" spans="1:23" x14ac:dyDescent="0.3">
      <c r="A40" s="2"/>
      <c r="B40" s="20">
        <v>1</v>
      </c>
      <c r="C40" s="26">
        <v>29447</v>
      </c>
      <c r="J40" s="28"/>
    </row>
    <row r="41" spans="1:23" x14ac:dyDescent="0.3">
      <c r="A41" s="2"/>
      <c r="B41" s="21"/>
      <c r="J41" s="28"/>
    </row>
    <row r="42" spans="1:23" ht="15" thickBot="1" x14ac:dyDescent="0.35">
      <c r="A42" s="2"/>
      <c r="B42" s="22" t="str">
        <f>DGET(A1:J11,B1,B37:C38)</f>
        <v>Komorowska</v>
      </c>
      <c r="C42" s="39" t="str">
        <f ca="1">_xlfn.FORMULATEXT(B42)</f>
        <v>=DGET(A1:J11;B1;B37:C38)</v>
      </c>
      <c r="D42" s="39"/>
      <c r="E42" s="39"/>
      <c r="F42" s="39"/>
      <c r="G42" s="39"/>
      <c r="H42" s="39"/>
      <c r="I42" s="24"/>
      <c r="J42" s="29"/>
    </row>
    <row r="43" spans="1:23" x14ac:dyDescent="0.3">
      <c r="A43" s="2"/>
      <c r="B43" s="2"/>
      <c r="C43" s="2"/>
      <c r="D43" s="3"/>
      <c r="E43" s="2"/>
      <c r="F43" s="2"/>
      <c r="G43" s="2"/>
      <c r="H43" s="2"/>
      <c r="I43" s="2"/>
      <c r="J43" s="2"/>
    </row>
    <row r="44" spans="1:23" x14ac:dyDescent="0.3">
      <c r="A44" s="2"/>
      <c r="B44" s="2"/>
      <c r="C44" s="2"/>
      <c r="D44" s="3"/>
      <c r="E44" s="2"/>
      <c r="F44" s="2"/>
      <c r="G44" s="2"/>
      <c r="H44" s="2"/>
      <c r="I44" s="2"/>
      <c r="J44" s="2"/>
    </row>
    <row r="45" spans="1:23" x14ac:dyDescent="0.3">
      <c r="A45" s="2"/>
      <c r="B45" s="2"/>
      <c r="C45" s="2"/>
      <c r="D45" s="3"/>
      <c r="E45" s="2"/>
      <c r="F45" s="2"/>
      <c r="G45" s="2"/>
      <c r="H45" s="2"/>
      <c r="I45" s="2"/>
      <c r="J45" s="4"/>
    </row>
    <row r="46" spans="1:23" x14ac:dyDescent="0.3">
      <c r="A46" s="2"/>
      <c r="B46" s="2"/>
      <c r="C46" s="2"/>
      <c r="D46" s="3"/>
      <c r="E46" s="2"/>
      <c r="F46" s="2"/>
      <c r="G46" s="2"/>
      <c r="H46" s="2"/>
      <c r="I46" s="2"/>
      <c r="J46" s="2"/>
    </row>
    <row r="47" spans="1:23" x14ac:dyDescent="0.3">
      <c r="A47" s="2"/>
      <c r="B47" s="2"/>
      <c r="C47" s="2"/>
      <c r="D47" s="3"/>
      <c r="E47" s="2"/>
      <c r="F47" s="2"/>
      <c r="G47" s="2"/>
      <c r="H47" s="2"/>
      <c r="I47" s="2"/>
      <c r="J47" s="2"/>
    </row>
    <row r="48" spans="1:23" x14ac:dyDescent="0.3">
      <c r="A48" s="2"/>
      <c r="B48" s="2"/>
      <c r="C48" s="2"/>
      <c r="D48" s="3"/>
      <c r="E48" s="2"/>
      <c r="F48" s="2"/>
      <c r="G48" s="2"/>
      <c r="H48" s="2"/>
      <c r="I48" s="2"/>
      <c r="J48" s="2"/>
    </row>
    <row r="49" spans="1:10" x14ac:dyDescent="0.3">
      <c r="A49" s="2"/>
      <c r="B49" s="2"/>
      <c r="C49" s="2"/>
      <c r="D49" s="3"/>
      <c r="E49" s="2"/>
      <c r="F49" s="2"/>
      <c r="G49" s="2"/>
      <c r="H49" s="2"/>
      <c r="I49" s="2"/>
      <c r="J49" s="2"/>
    </row>
  </sheetData>
  <sortState xmlns:xlrd2="http://schemas.microsoft.com/office/spreadsheetml/2017/richdata2" ref="A8:J49">
    <sortCondition ref="C8:C49"/>
    <sortCondition ref="J8:J49"/>
  </sortState>
  <mergeCells count="45">
    <mergeCell ref="M24:N24"/>
    <mergeCell ref="O9:T9"/>
    <mergeCell ref="O24:T24"/>
    <mergeCell ref="M16:W16"/>
    <mergeCell ref="M9:N9"/>
    <mergeCell ref="N10:R10"/>
    <mergeCell ref="N11:R11"/>
    <mergeCell ref="N12:R12"/>
    <mergeCell ref="M7:W7"/>
    <mergeCell ref="M2:W2"/>
    <mergeCell ref="M3:W3"/>
    <mergeCell ref="M4:W4"/>
    <mergeCell ref="M5:W5"/>
    <mergeCell ref="M6:W6"/>
    <mergeCell ref="B17:C17"/>
    <mergeCell ref="D17:I17"/>
    <mergeCell ref="C23:H23"/>
    <mergeCell ref="N19:R19"/>
    <mergeCell ref="N20:R20"/>
    <mergeCell ref="N21:R21"/>
    <mergeCell ref="N22:R22"/>
    <mergeCell ref="B18:J18"/>
    <mergeCell ref="C24:H24"/>
    <mergeCell ref="C25:H25"/>
    <mergeCell ref="B36:H36"/>
    <mergeCell ref="C42:H42"/>
    <mergeCell ref="D35:J35"/>
    <mergeCell ref="B26:C26"/>
    <mergeCell ref="D26:I26"/>
    <mergeCell ref="C31:H31"/>
    <mergeCell ref="B35:C35"/>
    <mergeCell ref="B27:J27"/>
    <mergeCell ref="M25:R25"/>
    <mergeCell ref="I38:J38"/>
    <mergeCell ref="D38:H38"/>
    <mergeCell ref="D39:H39"/>
    <mergeCell ref="I39:J39"/>
    <mergeCell ref="N30:Q30"/>
    <mergeCell ref="N31:Q31"/>
    <mergeCell ref="N32:Q32"/>
    <mergeCell ref="R30:V30"/>
    <mergeCell ref="R31:V31"/>
    <mergeCell ref="R32:V32"/>
    <mergeCell ref="N33:Q33"/>
    <mergeCell ref="R33:V33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K 1 + U k B s S 7 S k A A A A 9 Q A A A B I A H A B D b 2 5 m a W c v U G F j a 2 F n Z S 5 4 b W w g o h g A K K A U A A A A A A A A A A A A A A A A A A A A A A A A A A A A h Y 8 x D o I w G I W v Q r r T 1 h o T J D 9 l c F Q S E x L j 2 p Q K D V A M L Z a 7 O X g k r y B G U T f H 9 7 1 v e O 9 + v U E 6 t k 1 w U b 3 V n U n Q A l M U K C O 7 Q p s y Q Y M 7 h R F K O e y F r E W p g k k 2 N h 5 t k a D K u X N M i P c e + y X u + p I w S h f k m O 1 y W a l W o I + s / 8 u h N t Y J I x X i c H i N 4 Q y v K V 5 F D F M g M 4 N M m 2 / P p r n P 9 g f C Z m j c 0 C t u 6 z D f A p k j k P c F / g B Q S w M E F A A C A A g A g K 1 +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C t f l I o i k e 4 D g A A A B E A A A A T A B w A R m 9 y b X V s Y X M v U 2 V j d G l v b j E u b S C i G A A o o B Q A A A A A A A A A A A A A A A A A A A A A A A A A A A A r T k 0 u y c z P U w i G 0 I b W A F B L A Q I t A B Q A A g A I A I C t f l J A b E u 0 p A A A A P U A A A A S A A A A A A A A A A A A A A A A A A A A A A B D b 2 5 m a W c v U G F j a 2 F n Z S 5 4 b W x Q S w E C L Q A U A A I A C A C A r X 5 S D 8 r p q 6 Q A A A D p A A A A E w A A A A A A A A A A A A A A A A D w A A A A W 0 N v b n R l b n R f V H l w Z X N d L n h t b F B L A Q I t A B Q A A g A I A I C t f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w g 8 U 2 d 7 1 U R r z N S B 5 E n S q e A A A A A A I A A A A A A B B m A A A A A Q A A I A A A A A 3 h 1 i e 1 N O 4 y w 5 0 e n I W 6 R C 4 D P q U W + H 2 N D N 5 z L y p W C f L S A A A A A A 6 A A A A A A g A A I A A A A A i C s u 3 K M 3 E C f I E Y E W c h y I P X E z + 7 z 1 f + A 8 E b m j x m h Y c n U A A A A D U e J c T V z a Z A R d T + y w e u S F L O r d t J R v u h C r v V x 9 c U v R M P H o m 9 y A s L b / p U 6 1 / I b V N r K s o x F s y 8 o E T 2 7 7 o k 4 M O E e N o g r 5 X j p l z f h T N L z z K b P 2 e f Q A A A A P 6 A c r U 8 O X 5 s k 9 B j a d R n 5 S L d t 9 N 6 S u 9 q R S k L j N o K u 2 7 F e J 3 J B i r C L C 1 W 2 + M U l 3 D n l 8 l V 7 H A 3 d g R S a G 4 W j 8 q N K f g = < / D a t a M a s h u p > 
</file>

<file path=customXml/itemProps1.xml><?xml version="1.0" encoding="utf-8"?>
<ds:datastoreItem xmlns:ds="http://schemas.openxmlformats.org/officeDocument/2006/customXml" ds:itemID="{F0C183E7-4292-4ED7-9E0D-276C581A81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Databázové funkcie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Adamko</dc:creator>
  <cp:lastModifiedBy>Peter Adamko</cp:lastModifiedBy>
  <dcterms:created xsi:type="dcterms:W3CDTF">2021-03-30T17:48:32Z</dcterms:created>
  <dcterms:modified xsi:type="dcterms:W3CDTF">2023-10-22T12:34:01Z</dcterms:modified>
</cp:coreProperties>
</file>